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heuc\Documents\seizoen 2025 2026\Dinsdag scratch A en B\"/>
    </mc:Choice>
  </mc:AlternateContent>
  <xr:revisionPtr revIDLastSave="0" documentId="8_{C5B27B86-B9D1-4868-847D-401A179304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</sheets>
  <definedNames>
    <definedName name="_xlnm.Print_Area" localSheetId="0">Blad1!$A$1:$U$72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3" i="1" l="1"/>
  <c r="Q63" i="1" s="1"/>
  <c r="S63" i="1"/>
  <c r="U63" i="1" s="1"/>
  <c r="O54" i="1"/>
  <c r="O56" i="1"/>
  <c r="O57" i="1"/>
  <c r="O58" i="1"/>
  <c r="O59" i="1"/>
  <c r="O60" i="1"/>
  <c r="O61" i="1"/>
  <c r="O62" i="1"/>
  <c r="M58" i="1"/>
  <c r="M59" i="1"/>
  <c r="M19" i="1" l="1"/>
  <c r="O19" i="1" l="1"/>
  <c r="S17" i="1"/>
  <c r="U17" i="1" s="1"/>
  <c r="O17" i="1"/>
  <c r="Q17" i="1" s="1"/>
  <c r="M18" i="1" l="1"/>
  <c r="M21" i="1"/>
  <c r="M30" i="1"/>
  <c r="M26" i="1"/>
  <c r="M29" i="1"/>
  <c r="L43" i="1" l="1"/>
  <c r="M55" i="1"/>
  <c r="O55" i="1"/>
  <c r="O23" i="1" l="1"/>
  <c r="O25" i="1"/>
  <c r="Q54" i="1" l="1"/>
  <c r="S54" i="1"/>
  <c r="U54" i="1" s="1"/>
  <c r="Q59" i="1"/>
  <c r="S59" i="1"/>
  <c r="U59" i="1" s="1"/>
  <c r="S23" i="1"/>
  <c r="O16" i="1"/>
  <c r="O24" i="1"/>
  <c r="O22" i="1"/>
  <c r="O30" i="1"/>
  <c r="S28" i="1" l="1"/>
  <c r="U28" i="1" s="1"/>
  <c r="O28" i="1"/>
  <c r="Q28" i="1" s="1"/>
  <c r="O18" i="1" l="1"/>
  <c r="Q18" i="1" s="1"/>
  <c r="S18" i="1"/>
  <c r="U18" i="1" s="1"/>
  <c r="L46" i="1" l="1"/>
  <c r="O26" i="1"/>
  <c r="O27" i="1"/>
  <c r="Q27" i="1" s="1"/>
  <c r="S27" i="1"/>
  <c r="U27" i="1" s="1"/>
  <c r="Q19" i="1" l="1"/>
  <c r="S19" i="1"/>
  <c r="U19" i="1" s="1"/>
  <c r="S58" i="1" l="1"/>
  <c r="S26" i="1"/>
  <c r="U26" i="1" s="1"/>
  <c r="Q26" i="1"/>
  <c r="S29" i="1" l="1"/>
  <c r="U29" i="1" s="1"/>
  <c r="O29" i="1"/>
  <c r="Q29" i="1" s="1"/>
  <c r="L45" i="1" l="1"/>
  <c r="L47" i="1"/>
  <c r="L44" i="1"/>
  <c r="L48" i="1"/>
  <c r="L49" i="1"/>
  <c r="L50" i="1"/>
  <c r="Q60" i="1" l="1"/>
  <c r="Q55" i="1"/>
  <c r="Q61" i="1"/>
  <c r="L5" i="1"/>
  <c r="L8" i="1"/>
  <c r="L6" i="1"/>
  <c r="L12" i="1"/>
  <c r="L9" i="1"/>
  <c r="L7" i="1"/>
  <c r="L11" i="1"/>
  <c r="L10" i="1"/>
  <c r="L4" i="1"/>
  <c r="S61" i="1" l="1"/>
  <c r="U61" i="1" s="1"/>
  <c r="S55" i="1"/>
  <c r="U55" i="1" s="1"/>
  <c r="S60" i="1"/>
  <c r="U60" i="1" s="1"/>
  <c r="Q58" i="1"/>
  <c r="U58" i="1"/>
  <c r="Q62" i="1"/>
  <c r="S62" i="1"/>
  <c r="U62" i="1" s="1"/>
  <c r="Q57" i="1"/>
  <c r="S57" i="1"/>
  <c r="U57" i="1" s="1"/>
  <c r="Q56" i="1"/>
  <c r="S56" i="1"/>
  <c r="U56" i="1" s="1"/>
  <c r="O21" i="1" l="1"/>
  <c r="Q21" i="1" s="1"/>
  <c r="S21" i="1"/>
  <c r="U21" i="1" s="1"/>
  <c r="Q24" i="1"/>
  <c r="Q25" i="1"/>
  <c r="S25" i="1"/>
  <c r="U25" i="1" s="1"/>
  <c r="Q22" i="1"/>
  <c r="S22" i="1"/>
  <c r="U22" i="1" s="1"/>
  <c r="O20" i="1"/>
  <c r="Q20" i="1" s="1"/>
  <c r="S20" i="1"/>
  <c r="U20" i="1" s="1"/>
  <c r="Q23" i="1"/>
  <c r="U23" i="1"/>
  <c r="Q30" i="1"/>
  <c r="S30" i="1"/>
  <c r="U30" i="1" s="1"/>
  <c r="Q16" i="1"/>
  <c r="S16" i="1"/>
  <c r="U16" i="1" s="1"/>
  <c r="S24" i="1" l="1"/>
  <c r="U24" i="1" s="1"/>
</calcChain>
</file>

<file path=xl/sharedStrings.xml><?xml version="1.0" encoding="utf-8"?>
<sst xmlns="http://schemas.openxmlformats.org/spreadsheetml/2006/main" count="124" uniqueCount="54">
  <si>
    <t>STANDENLIJST DINSDAG SCRATCH A</t>
  </si>
  <si>
    <t>hgst</t>
  </si>
  <si>
    <t>dag</t>
  </si>
  <si>
    <t>vor.</t>
  </si>
  <si>
    <t xml:space="preserve">nwe </t>
  </si>
  <si>
    <t xml:space="preserve">vorig </t>
  </si>
  <si>
    <t>game 1</t>
  </si>
  <si>
    <t>pnt</t>
  </si>
  <si>
    <t>game 2</t>
  </si>
  <si>
    <t>game 3</t>
  </si>
  <si>
    <t>game 4</t>
  </si>
  <si>
    <t>game</t>
  </si>
  <si>
    <t>serie</t>
  </si>
  <si>
    <t>pinfall</t>
  </si>
  <si>
    <t>gms</t>
  </si>
  <si>
    <t>gem</t>
  </si>
  <si>
    <t>Clenn Werkhoven</t>
  </si>
  <si>
    <t>Elmer van Luijk</t>
  </si>
  <si>
    <t>Inge Hazeleger</t>
  </si>
  <si>
    <t>Jeffrey Visser</t>
  </si>
  <si>
    <t>Johan Schuurkamp</t>
  </si>
  <si>
    <t>Kevin Scholten</t>
  </si>
  <si>
    <t>Michel Baars</t>
  </si>
  <si>
    <t>Stefan Tromp</t>
  </si>
  <si>
    <t>Thien Nguyen</t>
  </si>
  <si>
    <t>Hoogste game</t>
  </si>
  <si>
    <t>Hoogste serie</t>
  </si>
  <si>
    <t>nwe</t>
  </si>
  <si>
    <t>STANDENLIJST DINSDAG SCRATCH B</t>
  </si>
  <si>
    <t>Ed Rensink</t>
  </si>
  <si>
    <t>Ronald Polderman</t>
  </si>
  <si>
    <t>Tibor Boreel</t>
  </si>
  <si>
    <t>Roy Potma</t>
  </si>
  <si>
    <t>Lesley Hol</t>
  </si>
  <si>
    <t>Kay Peterse</t>
  </si>
  <si>
    <t>Ron van Gerdingen</t>
  </si>
  <si>
    <t>Mitch Hop</t>
  </si>
  <si>
    <t>Ruud Holzel</t>
  </si>
  <si>
    <t>dag punt</t>
  </si>
  <si>
    <t>vorige</t>
  </si>
  <si>
    <t>nieuwe</t>
  </si>
  <si>
    <t>Team</t>
  </si>
  <si>
    <t>Trimsalon "Plukje"</t>
  </si>
  <si>
    <t>Strike Force</t>
  </si>
  <si>
    <t>Bowlingshop Lelystad</t>
  </si>
  <si>
    <t>De Vreet Keet</t>
  </si>
  <si>
    <t>Rene Schoen</t>
  </si>
  <si>
    <t>Ada Middag</t>
  </si>
  <si>
    <t>Frans Middag</t>
  </si>
  <si>
    <t>Terry Scholten</t>
  </si>
  <si>
    <t>Jan Passies</t>
  </si>
  <si>
    <t>Mees van der Sluys</t>
  </si>
  <si>
    <t>Henk Grashuis</t>
  </si>
  <si>
    <t>stand t/m 13 januari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</si>
</sst>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6"/>
      <name val="Arial"/>
      <family val="2"/>
    </font>
    <font>
      <sz val="2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2" fontId="1" fillId="0" borderId="0" xfId="0" applyNumberFormat="1" applyFont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/>
    <xf numFmtId="164" fontId="1" fillId="0" borderId="12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/>
    <xf numFmtId="0" fontId="1" fillId="0" borderId="16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4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2"/>
  <sheetViews>
    <sheetView tabSelected="1" view="pageBreakPreview" zoomScale="50" zoomScaleNormal="50" zoomScaleSheetLayoutView="50" workbookViewId="0">
      <selection activeCell="Y56" sqref="Y56"/>
    </sheetView>
  </sheetViews>
  <sheetFormatPr defaultColWidth="9.1171875" defaultRowHeight="33.6" x14ac:dyDescent="0.65"/>
  <cols>
    <col min="1" max="1" width="3.76171875" style="1" customWidth="1"/>
    <col min="2" max="2" width="23.41015625" style="2" bestFit="1" customWidth="1"/>
    <col min="3" max="3" width="8.3515625" style="2" bestFit="1" customWidth="1"/>
    <col min="4" max="4" width="4.87890625" style="2" bestFit="1" customWidth="1"/>
    <col min="5" max="5" width="8.3515625" style="2" customWidth="1"/>
    <col min="6" max="6" width="5.5859375" style="2" customWidth="1"/>
    <col min="7" max="7" width="11.234375" style="2" customWidth="1"/>
    <col min="8" max="8" width="7.703125" style="2" customWidth="1"/>
    <col min="9" max="9" width="8.3515625" style="2" customWidth="1"/>
    <col min="10" max="10" width="4.3515625" style="2" customWidth="1"/>
    <col min="11" max="11" width="6.46875" style="2" customWidth="1"/>
    <col min="12" max="12" width="4.9375" style="2" customWidth="1"/>
    <col min="13" max="13" width="6.05859375" style="2" customWidth="1"/>
    <col min="14" max="14" width="4.9375" style="2" customWidth="1"/>
    <col min="15" max="15" width="5.64453125" style="2" bestFit="1" customWidth="1"/>
    <col min="16" max="16" width="6.9375" style="20" bestFit="1" customWidth="1"/>
    <col min="17" max="17" width="6.9375" style="2" bestFit="1" customWidth="1"/>
    <col min="18" max="19" width="7.703125" style="2" bestFit="1" customWidth="1"/>
    <col min="20" max="20" width="4.5859375" style="2" customWidth="1"/>
    <col min="21" max="21" width="9.46875" style="2" customWidth="1"/>
    <col min="22" max="16384" width="9.1171875" style="2"/>
  </cols>
  <sheetData>
    <row r="1" spans="1:21" ht="34.200000000000003" thickBot="1" x14ac:dyDescent="0.7">
      <c r="C1" s="1"/>
      <c r="D1" s="1"/>
      <c r="E1" s="36" t="s">
        <v>0</v>
      </c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8"/>
      <c r="R1" s="1"/>
      <c r="S1" s="1"/>
      <c r="T1" s="1"/>
      <c r="U1" s="3"/>
    </row>
    <row r="2" spans="1:21" x14ac:dyDescent="0.65">
      <c r="C2" s="1"/>
      <c r="D2" s="1"/>
      <c r="E2" s="1"/>
      <c r="F2" s="1"/>
      <c r="G2" s="1"/>
      <c r="H2" s="39" t="s">
        <v>53</v>
      </c>
      <c r="I2" s="40"/>
      <c r="J2" s="40"/>
      <c r="K2" s="40"/>
      <c r="L2" s="40"/>
      <c r="M2" s="41"/>
      <c r="N2" s="1"/>
      <c r="O2" s="1"/>
      <c r="P2" s="19"/>
      <c r="Q2" s="1"/>
      <c r="R2" s="1"/>
      <c r="S2" s="1"/>
      <c r="T2" s="1"/>
      <c r="U2" s="3"/>
    </row>
    <row r="3" spans="1:21" x14ac:dyDescent="0.65">
      <c r="D3" s="1"/>
      <c r="E3" s="32" t="s">
        <v>41</v>
      </c>
      <c r="F3" s="32"/>
      <c r="G3" s="32"/>
      <c r="H3" s="32" t="s">
        <v>38</v>
      </c>
      <c r="I3" s="32"/>
      <c r="J3" s="32" t="s">
        <v>39</v>
      </c>
      <c r="K3" s="32"/>
      <c r="L3" s="32" t="s">
        <v>40</v>
      </c>
      <c r="M3" s="32"/>
    </row>
    <row r="4" spans="1:21" x14ac:dyDescent="0.65">
      <c r="D4" s="4">
        <v>1</v>
      </c>
      <c r="E4" s="28" t="s">
        <v>42</v>
      </c>
      <c r="F4" s="28"/>
      <c r="G4" s="28"/>
      <c r="H4" s="32">
        <v>11</v>
      </c>
      <c r="I4" s="32"/>
      <c r="J4" s="33">
        <v>205</v>
      </c>
      <c r="K4" s="34"/>
      <c r="L4" s="32">
        <f>H4+J4</f>
        <v>216</v>
      </c>
      <c r="M4" s="32"/>
    </row>
    <row r="5" spans="1:21" x14ac:dyDescent="0.65">
      <c r="D5" s="4">
        <v>2</v>
      </c>
      <c r="E5" s="28" t="s">
        <v>20</v>
      </c>
      <c r="F5" s="28"/>
      <c r="G5" s="28"/>
      <c r="H5" s="32">
        <v>6</v>
      </c>
      <c r="I5" s="32"/>
      <c r="J5" s="33">
        <v>165.5</v>
      </c>
      <c r="K5" s="34"/>
      <c r="L5" s="32">
        <f t="shared" ref="L5" si="0">H5+J5</f>
        <v>171.5</v>
      </c>
      <c r="M5" s="32"/>
    </row>
    <row r="6" spans="1:21" x14ac:dyDescent="0.65">
      <c r="D6" s="4">
        <v>3</v>
      </c>
      <c r="E6" s="28" t="s">
        <v>19</v>
      </c>
      <c r="F6" s="28"/>
      <c r="G6" s="28"/>
      <c r="H6" s="32">
        <v>1</v>
      </c>
      <c r="I6" s="32"/>
      <c r="J6" s="33">
        <v>153</v>
      </c>
      <c r="K6" s="34"/>
      <c r="L6" s="32">
        <f>H6+J6</f>
        <v>154</v>
      </c>
      <c r="M6" s="32"/>
    </row>
    <row r="7" spans="1:21" x14ac:dyDescent="0.65">
      <c r="D7" s="4">
        <v>4</v>
      </c>
      <c r="E7" s="28" t="s">
        <v>21</v>
      </c>
      <c r="F7" s="28"/>
      <c r="G7" s="28"/>
      <c r="H7" s="32">
        <v>12</v>
      </c>
      <c r="I7" s="32"/>
      <c r="J7" s="33">
        <v>109</v>
      </c>
      <c r="K7" s="34"/>
      <c r="L7" s="32">
        <f>H7+J7</f>
        <v>121</v>
      </c>
      <c r="M7" s="32"/>
    </row>
    <row r="8" spans="1:21" x14ac:dyDescent="0.65">
      <c r="D8" s="4">
        <v>5</v>
      </c>
      <c r="E8" s="28" t="s">
        <v>23</v>
      </c>
      <c r="F8" s="28"/>
      <c r="G8" s="28"/>
      <c r="H8" s="32">
        <v>12</v>
      </c>
      <c r="I8" s="32"/>
      <c r="J8" s="33">
        <v>103</v>
      </c>
      <c r="K8" s="34"/>
      <c r="L8" s="32">
        <f t="shared" ref="L8" si="1">H8+J8</f>
        <v>115</v>
      </c>
      <c r="M8" s="32"/>
    </row>
    <row r="9" spans="1:21" x14ac:dyDescent="0.65">
      <c r="D9" s="4">
        <v>6</v>
      </c>
      <c r="E9" s="28" t="s">
        <v>44</v>
      </c>
      <c r="F9" s="28"/>
      <c r="G9" s="28"/>
      <c r="H9" s="32">
        <v>6</v>
      </c>
      <c r="I9" s="32"/>
      <c r="J9" s="33">
        <v>100.5</v>
      </c>
      <c r="K9" s="34"/>
      <c r="L9" s="32">
        <f>H9+J9</f>
        <v>106.5</v>
      </c>
      <c r="M9" s="32"/>
    </row>
    <row r="10" spans="1:21" x14ac:dyDescent="0.65">
      <c r="D10" s="4">
        <v>7</v>
      </c>
      <c r="E10" s="28" t="s">
        <v>24</v>
      </c>
      <c r="F10" s="28"/>
      <c r="G10" s="28"/>
      <c r="H10" s="32">
        <v>0</v>
      </c>
      <c r="I10" s="32"/>
      <c r="J10" s="33">
        <v>96</v>
      </c>
      <c r="K10" s="34"/>
      <c r="L10" s="32">
        <f>H10+J10</f>
        <v>96</v>
      </c>
      <c r="M10" s="32"/>
    </row>
    <row r="11" spans="1:21" x14ac:dyDescent="0.65">
      <c r="D11" s="4">
        <v>8</v>
      </c>
      <c r="E11" s="28" t="s">
        <v>18</v>
      </c>
      <c r="F11" s="28"/>
      <c r="G11" s="28"/>
      <c r="H11" s="32">
        <v>12</v>
      </c>
      <c r="I11" s="32"/>
      <c r="J11" s="33">
        <v>80.5</v>
      </c>
      <c r="K11" s="34"/>
      <c r="L11" s="32">
        <f>H11+J11</f>
        <v>92.5</v>
      </c>
      <c r="M11" s="32"/>
    </row>
    <row r="12" spans="1:21" x14ac:dyDescent="0.65">
      <c r="D12" s="4">
        <v>9</v>
      </c>
      <c r="E12" s="28" t="s">
        <v>43</v>
      </c>
      <c r="F12" s="28"/>
      <c r="G12" s="28"/>
      <c r="H12" s="32">
        <v>0</v>
      </c>
      <c r="I12" s="32"/>
      <c r="J12" s="33">
        <v>86.5</v>
      </c>
      <c r="K12" s="34"/>
      <c r="L12" s="32">
        <f>H12+J12</f>
        <v>86.5</v>
      </c>
      <c r="M12" s="32"/>
    </row>
    <row r="14" spans="1:21" x14ac:dyDescent="0.65">
      <c r="C14" s="1"/>
      <c r="E14" s="1"/>
      <c r="F14" s="1"/>
      <c r="G14" s="1"/>
      <c r="H14" s="1"/>
      <c r="I14" s="1"/>
      <c r="J14" s="1"/>
      <c r="K14" s="17" t="s">
        <v>1</v>
      </c>
      <c r="L14" s="1"/>
      <c r="M14" s="17" t="s">
        <v>2</v>
      </c>
      <c r="N14" s="1"/>
      <c r="O14" s="17" t="s">
        <v>2</v>
      </c>
      <c r="P14" s="21" t="s">
        <v>3</v>
      </c>
      <c r="Q14" s="17" t="s">
        <v>4</v>
      </c>
      <c r="R14" s="17" t="s">
        <v>5</v>
      </c>
      <c r="S14" s="17" t="s">
        <v>27</v>
      </c>
      <c r="T14" s="1"/>
      <c r="U14" s="3"/>
    </row>
    <row r="15" spans="1:21" x14ac:dyDescent="0.65">
      <c r="C15" s="4" t="s">
        <v>6</v>
      </c>
      <c r="D15" s="4" t="s">
        <v>7</v>
      </c>
      <c r="E15" s="4" t="s">
        <v>8</v>
      </c>
      <c r="F15" s="4" t="s">
        <v>7</v>
      </c>
      <c r="G15" s="4" t="s">
        <v>9</v>
      </c>
      <c r="H15" s="4" t="s">
        <v>7</v>
      </c>
      <c r="I15" s="4" t="s">
        <v>10</v>
      </c>
      <c r="J15" s="14" t="s">
        <v>7</v>
      </c>
      <c r="K15" s="4" t="s">
        <v>11</v>
      </c>
      <c r="L15" s="15" t="s">
        <v>7</v>
      </c>
      <c r="M15" s="4" t="s">
        <v>12</v>
      </c>
      <c r="N15" s="15" t="s">
        <v>7</v>
      </c>
      <c r="O15" s="4" t="s">
        <v>7</v>
      </c>
      <c r="P15" s="18" t="s">
        <v>7</v>
      </c>
      <c r="Q15" s="4" t="s">
        <v>7</v>
      </c>
      <c r="R15" s="4" t="s">
        <v>13</v>
      </c>
      <c r="S15" s="4" t="s">
        <v>13</v>
      </c>
      <c r="T15" s="16" t="s">
        <v>14</v>
      </c>
      <c r="U15" s="5" t="s">
        <v>15</v>
      </c>
    </row>
    <row r="16" spans="1:21" x14ac:dyDescent="0.65">
      <c r="A16" s="4">
        <v>1</v>
      </c>
      <c r="B16" s="6" t="s">
        <v>16</v>
      </c>
      <c r="C16" s="4">
        <v>259</v>
      </c>
      <c r="D16" s="4">
        <v>2</v>
      </c>
      <c r="E16" s="4">
        <v>247</v>
      </c>
      <c r="F16" s="4">
        <v>1</v>
      </c>
      <c r="G16" s="4">
        <v>258</v>
      </c>
      <c r="H16" s="4">
        <v>2</v>
      </c>
      <c r="I16" s="4">
        <v>206</v>
      </c>
      <c r="J16" s="4">
        <v>2</v>
      </c>
      <c r="K16" s="4">
        <v>259</v>
      </c>
      <c r="L16" s="4">
        <v>2</v>
      </c>
      <c r="M16" s="4">
        <v>970</v>
      </c>
      <c r="N16" s="4">
        <v>2</v>
      </c>
      <c r="O16" s="18">
        <f>J16+H16+F16+D16+L16+N16</f>
        <v>11</v>
      </c>
      <c r="P16" s="18">
        <v>161</v>
      </c>
      <c r="Q16" s="18">
        <f>P16+O16</f>
        <v>172</v>
      </c>
      <c r="R16" s="4">
        <v>11251</v>
      </c>
      <c r="S16" s="4">
        <f>R16+M16</f>
        <v>12221</v>
      </c>
      <c r="T16" s="4">
        <v>56</v>
      </c>
      <c r="U16" s="5">
        <f>S16/T16</f>
        <v>218.23214285714286</v>
      </c>
    </row>
    <row r="17" spans="1:21" x14ac:dyDescent="0.65">
      <c r="A17" s="4">
        <v>2</v>
      </c>
      <c r="B17" s="6" t="s">
        <v>20</v>
      </c>
      <c r="C17" s="4">
        <v>208</v>
      </c>
      <c r="D17" s="4">
        <v>2</v>
      </c>
      <c r="E17" s="4">
        <v>194</v>
      </c>
      <c r="F17" s="4">
        <v>0</v>
      </c>
      <c r="G17" s="4">
        <v>246</v>
      </c>
      <c r="H17" s="4">
        <v>2</v>
      </c>
      <c r="I17" s="4">
        <v>181</v>
      </c>
      <c r="J17" s="4">
        <v>0</v>
      </c>
      <c r="K17" s="4">
        <v>246</v>
      </c>
      <c r="L17" s="4">
        <v>2</v>
      </c>
      <c r="M17" s="4">
        <v>829</v>
      </c>
      <c r="N17" s="4">
        <v>0</v>
      </c>
      <c r="O17" s="18">
        <f>J17+H17+F17+D17+L17+N17</f>
        <v>6</v>
      </c>
      <c r="P17" s="18">
        <v>118.5</v>
      </c>
      <c r="Q17" s="18">
        <f>P17+O17</f>
        <v>124.5</v>
      </c>
      <c r="R17" s="4">
        <v>8662</v>
      </c>
      <c r="S17" s="4">
        <f>R17+M17</f>
        <v>9491</v>
      </c>
      <c r="T17" s="4">
        <v>44</v>
      </c>
      <c r="U17" s="5">
        <f>S17/T17</f>
        <v>215.70454545454547</v>
      </c>
    </row>
    <row r="18" spans="1:21" x14ac:dyDescent="0.65">
      <c r="A18" s="4">
        <v>3</v>
      </c>
      <c r="B18" s="6" t="s">
        <v>50</v>
      </c>
      <c r="C18" s="4">
        <v>201</v>
      </c>
      <c r="D18" s="4">
        <v>9</v>
      </c>
      <c r="E18" s="4">
        <v>258</v>
      </c>
      <c r="F18" s="4">
        <v>9</v>
      </c>
      <c r="G18" s="4">
        <v>233</v>
      </c>
      <c r="H18" s="4">
        <v>9</v>
      </c>
      <c r="I18" s="4">
        <v>192</v>
      </c>
      <c r="J18" s="4">
        <v>7</v>
      </c>
      <c r="K18" s="4">
        <v>258</v>
      </c>
      <c r="L18" s="4">
        <v>0</v>
      </c>
      <c r="M18" s="4">
        <f>I18+G18+E18+C18</f>
        <v>884</v>
      </c>
      <c r="N18" s="4">
        <v>0</v>
      </c>
      <c r="O18" s="18">
        <f>J18+H18+F18+D18+L18+N18</f>
        <v>34</v>
      </c>
      <c r="P18" s="18">
        <v>10</v>
      </c>
      <c r="Q18" s="18">
        <f>P18+O18</f>
        <v>44</v>
      </c>
      <c r="R18" s="4">
        <v>760</v>
      </c>
      <c r="S18" s="4">
        <f>R18+M18</f>
        <v>1644</v>
      </c>
      <c r="T18" s="4">
        <v>8</v>
      </c>
      <c r="U18" s="5">
        <f>S18/T18</f>
        <v>205.5</v>
      </c>
    </row>
    <row r="19" spans="1:21" x14ac:dyDescent="0.65">
      <c r="A19" s="4">
        <v>4</v>
      </c>
      <c r="B19" s="6" t="s">
        <v>48</v>
      </c>
      <c r="C19" s="4">
        <v>169</v>
      </c>
      <c r="D19" s="4">
        <v>3</v>
      </c>
      <c r="E19" s="4">
        <v>160</v>
      </c>
      <c r="F19" s="4">
        <v>3</v>
      </c>
      <c r="G19" s="4">
        <v>169</v>
      </c>
      <c r="H19" s="4">
        <v>4</v>
      </c>
      <c r="I19" s="4">
        <v>177</v>
      </c>
      <c r="J19" s="4">
        <v>5</v>
      </c>
      <c r="K19" s="4">
        <v>177</v>
      </c>
      <c r="L19" s="4">
        <v>0</v>
      </c>
      <c r="M19" s="4">
        <f>I19+G19+E19+C19</f>
        <v>675</v>
      </c>
      <c r="N19" s="4">
        <v>0</v>
      </c>
      <c r="O19" s="18">
        <f>J19+H19+F19+D19+L19+N19</f>
        <v>15</v>
      </c>
      <c r="P19" s="18">
        <v>10</v>
      </c>
      <c r="Q19" s="18">
        <f>P19+O19</f>
        <v>25</v>
      </c>
      <c r="R19" s="4">
        <v>1746</v>
      </c>
      <c r="S19" s="4">
        <f>R19+M19</f>
        <v>2421</v>
      </c>
      <c r="T19" s="4">
        <v>12</v>
      </c>
      <c r="U19" s="5">
        <f>S19/T19</f>
        <v>201.75</v>
      </c>
    </row>
    <row r="20" spans="1:21" x14ac:dyDescent="0.65">
      <c r="A20" s="4">
        <v>5</v>
      </c>
      <c r="B20" s="6" t="s">
        <v>19</v>
      </c>
      <c r="C20" s="4">
        <v>206</v>
      </c>
      <c r="D20" s="4">
        <v>0</v>
      </c>
      <c r="E20" s="4">
        <v>247</v>
      </c>
      <c r="F20" s="4">
        <v>1</v>
      </c>
      <c r="G20" s="4">
        <v>180</v>
      </c>
      <c r="H20" s="4">
        <v>0</v>
      </c>
      <c r="I20" s="4">
        <v>162</v>
      </c>
      <c r="J20" s="4">
        <v>0</v>
      </c>
      <c r="K20" s="4">
        <v>247</v>
      </c>
      <c r="L20" s="4">
        <v>0</v>
      </c>
      <c r="M20" s="4">
        <v>795</v>
      </c>
      <c r="N20" s="4">
        <v>0</v>
      </c>
      <c r="O20" s="18">
        <f>J20+H20+F20+D20+L20+N20</f>
        <v>1</v>
      </c>
      <c r="P20" s="18">
        <v>153</v>
      </c>
      <c r="Q20" s="18">
        <f>P20+O20</f>
        <v>154</v>
      </c>
      <c r="R20" s="4">
        <v>10863</v>
      </c>
      <c r="S20" s="4">
        <f>R20+M20</f>
        <v>11658</v>
      </c>
      <c r="T20" s="4">
        <v>60</v>
      </c>
      <c r="U20" s="5">
        <f>S20/T20</f>
        <v>194.3</v>
      </c>
    </row>
    <row r="21" spans="1:21" x14ac:dyDescent="0.65">
      <c r="A21" s="4">
        <v>6</v>
      </c>
      <c r="B21" s="6" t="s">
        <v>24</v>
      </c>
      <c r="C21" s="4">
        <v>172</v>
      </c>
      <c r="D21" s="4">
        <v>0</v>
      </c>
      <c r="E21" s="4">
        <v>174</v>
      </c>
      <c r="F21" s="4">
        <v>2</v>
      </c>
      <c r="G21" s="4">
        <v>185</v>
      </c>
      <c r="H21" s="4">
        <v>1</v>
      </c>
      <c r="I21" s="4">
        <v>248</v>
      </c>
      <c r="J21" s="4">
        <v>2</v>
      </c>
      <c r="K21" s="4">
        <v>248</v>
      </c>
      <c r="L21" s="4">
        <v>2</v>
      </c>
      <c r="M21" s="4">
        <f>I21+G21+E21+C21</f>
        <v>779</v>
      </c>
      <c r="N21" s="4">
        <v>2</v>
      </c>
      <c r="O21" s="18">
        <f>J21+H21+F21+D21+L21+N21</f>
        <v>9</v>
      </c>
      <c r="P21" s="18">
        <v>68.5</v>
      </c>
      <c r="Q21" s="18">
        <f>P21+O21</f>
        <v>77.5</v>
      </c>
      <c r="R21" s="4">
        <v>4432</v>
      </c>
      <c r="S21" s="4">
        <f>R21+M21</f>
        <v>5211</v>
      </c>
      <c r="T21" s="4">
        <v>28</v>
      </c>
      <c r="U21" s="5">
        <f>S21/T21</f>
        <v>186.10714285714286</v>
      </c>
    </row>
    <row r="22" spans="1:21" x14ac:dyDescent="0.65">
      <c r="A22" s="4">
        <v>7</v>
      </c>
      <c r="B22" s="6" t="s">
        <v>21</v>
      </c>
      <c r="C22" s="4">
        <v>246</v>
      </c>
      <c r="D22" s="4">
        <v>2</v>
      </c>
      <c r="E22" s="4">
        <v>208</v>
      </c>
      <c r="F22" s="4">
        <v>2</v>
      </c>
      <c r="G22" s="4">
        <v>183</v>
      </c>
      <c r="H22" s="4">
        <v>2</v>
      </c>
      <c r="I22" s="4">
        <v>182</v>
      </c>
      <c r="J22" s="4">
        <v>2</v>
      </c>
      <c r="K22" s="4">
        <v>246</v>
      </c>
      <c r="L22" s="4">
        <v>2</v>
      </c>
      <c r="M22" s="4">
        <v>819</v>
      </c>
      <c r="N22" s="4">
        <v>2</v>
      </c>
      <c r="O22" s="18">
        <f>J22+H22+F22+D22+L22+N22</f>
        <v>12</v>
      </c>
      <c r="P22" s="18">
        <v>109</v>
      </c>
      <c r="Q22" s="18">
        <f>P22+O22</f>
        <v>121</v>
      </c>
      <c r="R22" s="4">
        <v>9525</v>
      </c>
      <c r="S22" s="4">
        <f>R22+M22</f>
        <v>10344</v>
      </c>
      <c r="T22" s="4">
        <v>56</v>
      </c>
      <c r="U22" s="5">
        <f>S22/T22</f>
        <v>184.71428571428572</v>
      </c>
    </row>
    <row r="23" spans="1:21" x14ac:dyDescent="0.65">
      <c r="A23" s="4">
        <v>8</v>
      </c>
      <c r="B23" s="6" t="s">
        <v>18</v>
      </c>
      <c r="C23" s="4">
        <v>205</v>
      </c>
      <c r="D23" s="4">
        <v>2</v>
      </c>
      <c r="E23" s="4">
        <v>197</v>
      </c>
      <c r="F23" s="4">
        <v>2</v>
      </c>
      <c r="G23" s="4">
        <v>215</v>
      </c>
      <c r="H23" s="4">
        <v>2</v>
      </c>
      <c r="I23" s="4">
        <v>206</v>
      </c>
      <c r="J23" s="4">
        <v>2</v>
      </c>
      <c r="K23" s="4">
        <v>215</v>
      </c>
      <c r="L23" s="4">
        <v>2</v>
      </c>
      <c r="M23" s="4">
        <v>823</v>
      </c>
      <c r="N23" s="4">
        <v>2</v>
      </c>
      <c r="O23" s="18">
        <f>J23+H23+F23+D23+L23+N23</f>
        <v>12</v>
      </c>
      <c r="P23" s="18">
        <v>80.5</v>
      </c>
      <c r="Q23" s="18">
        <f>P23+O23</f>
        <v>92.5</v>
      </c>
      <c r="R23" s="4">
        <v>8632</v>
      </c>
      <c r="S23" s="4">
        <f>R23+M23</f>
        <v>9455</v>
      </c>
      <c r="T23" s="4">
        <v>52</v>
      </c>
      <c r="U23" s="5">
        <f>S23/T23</f>
        <v>181.82692307692307</v>
      </c>
    </row>
    <row r="24" spans="1:21" x14ac:dyDescent="0.65">
      <c r="A24" s="4">
        <v>9</v>
      </c>
      <c r="B24" s="6" t="s">
        <v>23</v>
      </c>
      <c r="C24" s="4">
        <v>195</v>
      </c>
      <c r="D24" s="4">
        <v>2</v>
      </c>
      <c r="E24" s="4">
        <v>203</v>
      </c>
      <c r="F24" s="4">
        <v>2</v>
      </c>
      <c r="G24" s="4">
        <v>192</v>
      </c>
      <c r="H24" s="4">
        <v>2</v>
      </c>
      <c r="I24" s="4">
        <v>170</v>
      </c>
      <c r="J24" s="4">
        <v>2</v>
      </c>
      <c r="K24" s="4">
        <v>203</v>
      </c>
      <c r="L24" s="4">
        <v>2</v>
      </c>
      <c r="M24" s="4">
        <v>760</v>
      </c>
      <c r="N24" s="4">
        <v>2</v>
      </c>
      <c r="O24" s="18">
        <f>J24+H24+F24+D24+L24+N24</f>
        <v>12</v>
      </c>
      <c r="P24" s="18">
        <v>103</v>
      </c>
      <c r="Q24" s="18">
        <f>P24+O24</f>
        <v>115</v>
      </c>
      <c r="R24" s="4">
        <v>10658</v>
      </c>
      <c r="S24" s="4">
        <f>R24+M24</f>
        <v>11418</v>
      </c>
      <c r="T24" s="4">
        <v>64</v>
      </c>
      <c r="U24" s="5">
        <f>S24/T24</f>
        <v>178.40625</v>
      </c>
    </row>
    <row r="25" spans="1:21" x14ac:dyDescent="0.65">
      <c r="A25" s="4">
        <v>10</v>
      </c>
      <c r="B25" s="6" t="s">
        <v>22</v>
      </c>
      <c r="C25" s="4">
        <v>180</v>
      </c>
      <c r="D25" s="4">
        <v>0</v>
      </c>
      <c r="E25" s="4">
        <v>231</v>
      </c>
      <c r="F25" s="4">
        <v>2</v>
      </c>
      <c r="G25" s="4">
        <v>205</v>
      </c>
      <c r="H25" s="4">
        <v>0</v>
      </c>
      <c r="I25" s="4">
        <v>223</v>
      </c>
      <c r="J25" s="4">
        <v>2</v>
      </c>
      <c r="K25" s="4">
        <v>231</v>
      </c>
      <c r="L25" s="4">
        <v>0</v>
      </c>
      <c r="M25" s="4">
        <v>839</v>
      </c>
      <c r="N25" s="4">
        <v>2</v>
      </c>
      <c r="O25" s="18">
        <f>J25+H25+F25+D25+L25+N25</f>
        <v>6</v>
      </c>
      <c r="P25" s="18">
        <v>100.5</v>
      </c>
      <c r="Q25" s="18">
        <f>P25+O25</f>
        <v>106.5</v>
      </c>
      <c r="R25" s="4">
        <v>10510</v>
      </c>
      <c r="S25" s="4">
        <f>R25+M25</f>
        <v>11349</v>
      </c>
      <c r="T25" s="4">
        <v>64</v>
      </c>
      <c r="U25" s="5">
        <f>S25/T25</f>
        <v>177.328125</v>
      </c>
    </row>
    <row r="26" spans="1:21" x14ac:dyDescent="0.65">
      <c r="A26" s="4">
        <v>11</v>
      </c>
      <c r="B26" s="6" t="s">
        <v>47</v>
      </c>
      <c r="C26" s="4">
        <v>212</v>
      </c>
      <c r="D26" s="4">
        <v>2</v>
      </c>
      <c r="E26" s="4">
        <v>166</v>
      </c>
      <c r="F26" s="4">
        <v>0</v>
      </c>
      <c r="G26" s="4">
        <v>191</v>
      </c>
      <c r="H26" s="4">
        <v>2</v>
      </c>
      <c r="I26" s="4">
        <v>181</v>
      </c>
      <c r="J26" s="4">
        <v>2</v>
      </c>
      <c r="K26" s="4">
        <v>212</v>
      </c>
      <c r="L26" s="4">
        <v>0</v>
      </c>
      <c r="M26" s="4">
        <f>I26+G26+E26+C26</f>
        <v>750</v>
      </c>
      <c r="N26" s="4">
        <v>0</v>
      </c>
      <c r="O26" s="18">
        <f>J26+H26+F26+D26</f>
        <v>6</v>
      </c>
      <c r="P26" s="18">
        <v>9</v>
      </c>
      <c r="Q26" s="18">
        <f>P26+O26</f>
        <v>15</v>
      </c>
      <c r="R26" s="4">
        <v>654</v>
      </c>
      <c r="S26" s="4">
        <f>R26+M26</f>
        <v>1404</v>
      </c>
      <c r="T26" s="4">
        <v>8</v>
      </c>
      <c r="U26" s="5">
        <f>S26/T26</f>
        <v>175.5</v>
      </c>
    </row>
    <row r="27" spans="1:21" x14ac:dyDescent="0.65">
      <c r="A27" s="4">
        <v>12</v>
      </c>
      <c r="B27" s="6" t="s">
        <v>49</v>
      </c>
      <c r="C27" s="4">
        <v>137</v>
      </c>
      <c r="D27" s="4">
        <v>0</v>
      </c>
      <c r="E27" s="4">
        <v>152</v>
      </c>
      <c r="F27" s="4">
        <v>0</v>
      </c>
      <c r="G27" s="4">
        <v>189</v>
      </c>
      <c r="H27" s="4">
        <v>0</v>
      </c>
      <c r="I27" s="4">
        <v>153</v>
      </c>
      <c r="J27" s="4">
        <v>0</v>
      </c>
      <c r="K27" s="4">
        <v>189</v>
      </c>
      <c r="L27" s="4">
        <v>0</v>
      </c>
      <c r="M27" s="4">
        <v>631</v>
      </c>
      <c r="N27" s="4">
        <v>0</v>
      </c>
      <c r="O27" s="18">
        <f>J27+H27+F27+D27+L27+N27</f>
        <v>0</v>
      </c>
      <c r="P27" s="18">
        <v>41.5</v>
      </c>
      <c r="Q27" s="18">
        <f>P27+O27</f>
        <v>41.5</v>
      </c>
      <c r="R27" s="4">
        <v>4831</v>
      </c>
      <c r="S27" s="4">
        <f>R27+M27</f>
        <v>5462</v>
      </c>
      <c r="T27" s="4">
        <v>32</v>
      </c>
      <c r="U27" s="5">
        <f>S27/T27</f>
        <v>170.6875</v>
      </c>
    </row>
    <row r="28" spans="1:21" x14ac:dyDescent="0.65">
      <c r="A28" s="4">
        <v>13</v>
      </c>
      <c r="B28" s="6" t="s">
        <v>51</v>
      </c>
      <c r="C28" s="4">
        <v>166</v>
      </c>
      <c r="D28" s="4">
        <v>0</v>
      </c>
      <c r="E28" s="4">
        <v>127</v>
      </c>
      <c r="F28" s="4">
        <v>0</v>
      </c>
      <c r="G28" s="4">
        <v>141</v>
      </c>
      <c r="H28" s="4">
        <v>0</v>
      </c>
      <c r="I28" s="4">
        <v>175</v>
      </c>
      <c r="J28" s="4">
        <v>0</v>
      </c>
      <c r="K28" s="4">
        <v>175</v>
      </c>
      <c r="L28" s="4">
        <v>0</v>
      </c>
      <c r="M28" s="4">
        <v>609</v>
      </c>
      <c r="N28" s="4">
        <v>0</v>
      </c>
      <c r="O28" s="18">
        <f>J28+H28+F28+D28+L28+N28</f>
        <v>0</v>
      </c>
      <c r="P28" s="18">
        <v>13</v>
      </c>
      <c r="Q28" s="18">
        <f>P28+O28</f>
        <v>13</v>
      </c>
      <c r="R28" s="4">
        <v>2690</v>
      </c>
      <c r="S28" s="4">
        <f>R28+M28</f>
        <v>3299</v>
      </c>
      <c r="T28" s="4">
        <v>20</v>
      </c>
      <c r="U28" s="5">
        <f>S28/T28</f>
        <v>164.95</v>
      </c>
    </row>
    <row r="29" spans="1:21" x14ac:dyDescent="0.65">
      <c r="A29" s="4">
        <v>14</v>
      </c>
      <c r="B29" s="6" t="s">
        <v>46</v>
      </c>
      <c r="C29" s="4">
        <v>167</v>
      </c>
      <c r="D29" s="4">
        <v>0</v>
      </c>
      <c r="E29" s="4">
        <v>147</v>
      </c>
      <c r="F29" s="4">
        <v>0</v>
      </c>
      <c r="G29" s="4">
        <v>165</v>
      </c>
      <c r="H29" s="4">
        <v>0</v>
      </c>
      <c r="I29" s="4">
        <v>143</v>
      </c>
      <c r="J29" s="4">
        <v>0</v>
      </c>
      <c r="K29" s="4">
        <v>167</v>
      </c>
      <c r="L29" s="4">
        <v>0</v>
      </c>
      <c r="M29" s="4">
        <f>I29+G29+E29+C29</f>
        <v>622</v>
      </c>
      <c r="N29" s="4">
        <v>0</v>
      </c>
      <c r="O29" s="18">
        <f>J29+H29+F29+D29+L29+N29</f>
        <v>0</v>
      </c>
      <c r="P29" s="18">
        <v>0</v>
      </c>
      <c r="Q29" s="18">
        <f>P29+O29</f>
        <v>0</v>
      </c>
      <c r="R29" s="4">
        <v>0</v>
      </c>
      <c r="S29" s="4">
        <f>R29+M29</f>
        <v>622</v>
      </c>
      <c r="T29" s="4">
        <v>4</v>
      </c>
      <c r="U29" s="5">
        <f>S29/T29</f>
        <v>155.5</v>
      </c>
    </row>
    <row r="30" spans="1:21" x14ac:dyDescent="0.65">
      <c r="A30" s="4">
        <v>15</v>
      </c>
      <c r="B30" s="6" t="s">
        <v>17</v>
      </c>
      <c r="C30" s="4">
        <v>214</v>
      </c>
      <c r="D30" s="4">
        <v>2</v>
      </c>
      <c r="E30" s="4">
        <v>208</v>
      </c>
      <c r="F30" s="4">
        <v>2</v>
      </c>
      <c r="G30" s="4">
        <v>234</v>
      </c>
      <c r="H30" s="4">
        <v>2</v>
      </c>
      <c r="I30" s="4">
        <v>190</v>
      </c>
      <c r="J30" s="4">
        <v>2</v>
      </c>
      <c r="K30" s="4">
        <v>234</v>
      </c>
      <c r="L30" s="4">
        <v>2</v>
      </c>
      <c r="M30" s="4">
        <f>I30+G30+E30+C30</f>
        <v>846</v>
      </c>
      <c r="N30" s="4">
        <v>2</v>
      </c>
      <c r="O30" s="18">
        <f>J30+H30+F30+D30+L30+N30</f>
        <v>12</v>
      </c>
      <c r="P30" s="18">
        <v>35</v>
      </c>
      <c r="Q30" s="18">
        <f>P30+O30</f>
        <v>47</v>
      </c>
      <c r="R30" s="4">
        <v>4742</v>
      </c>
      <c r="S30" s="4">
        <f>R30+M30</f>
        <v>5588</v>
      </c>
      <c r="T30" s="4">
        <v>36</v>
      </c>
      <c r="U30" s="5">
        <f>S30/T30</f>
        <v>155.22222222222223</v>
      </c>
    </row>
    <row r="31" spans="1:21" x14ac:dyDescent="0.65">
      <c r="B31" s="7"/>
      <c r="C31" s="1"/>
      <c r="D31" s="9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9"/>
      <c r="Q31" s="1"/>
      <c r="R31" s="1"/>
      <c r="S31" s="1"/>
      <c r="T31" s="1"/>
      <c r="U31" s="3"/>
    </row>
    <row r="32" spans="1:21" x14ac:dyDescent="0.65">
      <c r="C32" s="29" t="s">
        <v>25</v>
      </c>
      <c r="D32" s="30"/>
      <c r="E32" s="30"/>
      <c r="F32" s="30"/>
      <c r="G32" s="31"/>
      <c r="H32" s="1"/>
      <c r="I32" s="1"/>
      <c r="J32" s="1"/>
      <c r="K32" s="29" t="s">
        <v>26</v>
      </c>
      <c r="L32" s="30"/>
      <c r="M32" s="30"/>
      <c r="N32" s="30"/>
      <c r="O32" s="30"/>
      <c r="P32" s="30"/>
      <c r="Q32" s="31"/>
      <c r="R32" s="1"/>
      <c r="S32" s="1"/>
      <c r="T32" s="1"/>
      <c r="U32" s="3"/>
    </row>
    <row r="33" spans="1:21" x14ac:dyDescent="0.65">
      <c r="C33" s="25" t="s">
        <v>20</v>
      </c>
      <c r="D33" s="26"/>
      <c r="E33" s="26"/>
      <c r="F33" s="27"/>
      <c r="G33" s="16">
        <v>275</v>
      </c>
      <c r="H33" s="1"/>
      <c r="I33" s="1"/>
      <c r="J33" s="1"/>
      <c r="K33" s="25" t="s">
        <v>48</v>
      </c>
      <c r="L33" s="26"/>
      <c r="M33" s="26"/>
      <c r="N33" s="26"/>
      <c r="O33" s="26"/>
      <c r="P33" s="27"/>
      <c r="Q33" s="4">
        <v>975</v>
      </c>
      <c r="R33" s="1"/>
      <c r="S33" s="1"/>
      <c r="T33" s="1"/>
      <c r="U33" s="3"/>
    </row>
    <row r="34" spans="1:21" x14ac:dyDescent="0.65">
      <c r="C34" s="25" t="s">
        <v>16</v>
      </c>
      <c r="D34" s="26"/>
      <c r="E34" s="26"/>
      <c r="F34" s="27"/>
      <c r="G34" s="24">
        <v>270</v>
      </c>
      <c r="H34" s="1"/>
      <c r="I34" s="1"/>
      <c r="J34" s="1"/>
      <c r="K34" s="25" t="s">
        <v>20</v>
      </c>
      <c r="L34" s="26"/>
      <c r="M34" s="26"/>
      <c r="N34" s="26"/>
      <c r="O34" s="26"/>
      <c r="P34" s="27"/>
      <c r="Q34" s="4">
        <v>974</v>
      </c>
      <c r="R34" s="1"/>
      <c r="S34" s="1"/>
      <c r="T34" s="1"/>
      <c r="U34" s="3"/>
    </row>
    <row r="35" spans="1:21" x14ac:dyDescent="0.65">
      <c r="C35" s="25" t="s">
        <v>48</v>
      </c>
      <c r="D35" s="26"/>
      <c r="E35" s="26"/>
      <c r="F35" s="27"/>
      <c r="G35" s="16">
        <v>269</v>
      </c>
      <c r="H35" s="1"/>
      <c r="I35" s="1"/>
      <c r="J35" s="1"/>
      <c r="K35" s="25" t="s">
        <v>16</v>
      </c>
      <c r="L35" s="26"/>
      <c r="M35" s="26"/>
      <c r="N35" s="26"/>
      <c r="O35" s="26"/>
      <c r="P35" s="27"/>
      <c r="Q35" s="4">
        <v>970</v>
      </c>
      <c r="R35" s="1"/>
      <c r="S35" s="1"/>
      <c r="T35" s="1"/>
      <c r="U35" s="3"/>
    </row>
    <row r="36" spans="1:21" x14ac:dyDescent="0.65">
      <c r="G36" s="1"/>
      <c r="H36" s="1"/>
      <c r="I36" s="1"/>
      <c r="J36" s="1"/>
      <c r="K36" s="1"/>
      <c r="L36" s="1"/>
      <c r="M36" s="1"/>
      <c r="N36" s="1"/>
      <c r="O36" s="1"/>
      <c r="P36" s="19"/>
      <c r="Q36" s="1"/>
      <c r="R36" s="1"/>
      <c r="S36" s="1"/>
      <c r="T36" s="1"/>
      <c r="U36" s="3"/>
    </row>
    <row r="37" spans="1:21" x14ac:dyDescent="0.65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9"/>
      <c r="Q37" s="1"/>
      <c r="R37" s="1"/>
      <c r="S37" s="1"/>
      <c r="T37" s="1"/>
      <c r="U37" s="3"/>
    </row>
    <row r="39" spans="1:21" x14ac:dyDescent="0.65">
      <c r="A39" s="2"/>
      <c r="B39" s="8"/>
      <c r="C39" s="29" t="s">
        <v>28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1"/>
      <c r="Q39" s="23"/>
      <c r="R39" s="1"/>
      <c r="S39" s="1"/>
      <c r="T39" s="1"/>
      <c r="U39" s="3"/>
    </row>
    <row r="40" spans="1:21" x14ac:dyDescent="0.65">
      <c r="A40" s="2"/>
      <c r="B40" s="8"/>
      <c r="C40" s="1"/>
      <c r="D40" s="1"/>
      <c r="E40" s="9"/>
      <c r="F40" s="29" t="s">
        <v>53</v>
      </c>
      <c r="G40" s="30"/>
      <c r="H40" s="30"/>
      <c r="I40" s="30"/>
      <c r="J40" s="30"/>
      <c r="K40" s="30"/>
      <c r="L40" s="30"/>
      <c r="M40" s="31"/>
      <c r="N40" s="9"/>
      <c r="O40" s="9"/>
      <c r="P40" s="22"/>
      <c r="Q40" s="9"/>
      <c r="R40" s="1"/>
      <c r="S40" s="1"/>
      <c r="T40" s="1"/>
      <c r="U40" s="3"/>
    </row>
    <row r="41" spans="1:21" x14ac:dyDescent="0.65">
      <c r="A41" s="2"/>
      <c r="B41" s="8"/>
      <c r="C41" s="1"/>
      <c r="D41" s="1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22"/>
      <c r="Q41" s="9"/>
      <c r="R41" s="1"/>
      <c r="S41" s="1"/>
      <c r="T41" s="1"/>
      <c r="U41" s="3"/>
    </row>
    <row r="42" spans="1:21" x14ac:dyDescent="0.65">
      <c r="A42" s="2"/>
      <c r="B42" s="8"/>
      <c r="C42" s="1"/>
      <c r="E42" s="33" t="s">
        <v>41</v>
      </c>
      <c r="F42" s="35"/>
      <c r="G42" s="34"/>
      <c r="H42" s="32" t="s">
        <v>38</v>
      </c>
      <c r="I42" s="32"/>
      <c r="J42" s="33" t="s">
        <v>39</v>
      </c>
      <c r="K42" s="34"/>
      <c r="L42" s="32" t="s">
        <v>40</v>
      </c>
      <c r="M42" s="32"/>
      <c r="N42" s="9"/>
      <c r="O42" s="9"/>
      <c r="P42" s="22"/>
      <c r="Q42" s="9"/>
      <c r="R42" s="1"/>
      <c r="S42" s="1"/>
      <c r="T42" s="1"/>
      <c r="U42" s="3"/>
    </row>
    <row r="43" spans="1:21" x14ac:dyDescent="0.65">
      <c r="A43" s="2"/>
      <c r="B43" s="8"/>
      <c r="C43" s="1"/>
      <c r="D43" s="4">
        <v>1</v>
      </c>
      <c r="E43" s="28" t="s">
        <v>30</v>
      </c>
      <c r="F43" s="28"/>
      <c r="G43" s="28"/>
      <c r="H43" s="32">
        <v>9</v>
      </c>
      <c r="I43" s="32"/>
      <c r="J43" s="32">
        <v>187</v>
      </c>
      <c r="K43" s="32"/>
      <c r="L43" s="32">
        <f>H43+J43</f>
        <v>196</v>
      </c>
      <c r="M43" s="32"/>
      <c r="N43" s="9"/>
      <c r="O43" s="9"/>
      <c r="P43" s="22"/>
      <c r="Q43" s="9"/>
      <c r="R43" s="1"/>
      <c r="S43" s="1"/>
      <c r="T43" s="1"/>
      <c r="U43" s="3"/>
    </row>
    <row r="44" spans="1:21" x14ac:dyDescent="0.65">
      <c r="A44" s="2"/>
      <c r="B44" s="8"/>
      <c r="C44" s="1"/>
      <c r="D44" s="4">
        <v>2</v>
      </c>
      <c r="E44" s="28" t="s">
        <v>45</v>
      </c>
      <c r="F44" s="28"/>
      <c r="G44" s="28"/>
      <c r="H44" s="32">
        <v>12</v>
      </c>
      <c r="I44" s="32"/>
      <c r="J44" s="32">
        <v>166</v>
      </c>
      <c r="K44" s="32"/>
      <c r="L44" s="32">
        <f t="shared" ref="L44:L47" si="2">H44+J44</f>
        <v>178</v>
      </c>
      <c r="M44" s="32"/>
      <c r="N44" s="9"/>
      <c r="O44" s="9"/>
      <c r="P44" s="22"/>
      <c r="Q44" s="9"/>
      <c r="R44" s="1"/>
      <c r="S44" s="1"/>
      <c r="T44" s="1"/>
      <c r="U44" s="3"/>
    </row>
    <row r="45" spans="1:21" x14ac:dyDescent="0.65">
      <c r="A45" s="2"/>
      <c r="B45" s="8"/>
      <c r="C45" s="1"/>
      <c r="D45" s="4">
        <v>3</v>
      </c>
      <c r="E45" s="28" t="s">
        <v>32</v>
      </c>
      <c r="F45" s="28"/>
      <c r="G45" s="28"/>
      <c r="H45" s="32">
        <v>0</v>
      </c>
      <c r="I45" s="32"/>
      <c r="J45" s="32">
        <v>162</v>
      </c>
      <c r="K45" s="32"/>
      <c r="L45" s="32">
        <f t="shared" si="2"/>
        <v>162</v>
      </c>
      <c r="M45" s="32"/>
      <c r="N45" s="9"/>
      <c r="O45" s="9"/>
      <c r="P45" s="22"/>
      <c r="Q45" s="9"/>
      <c r="R45" s="1"/>
      <c r="S45" s="1"/>
      <c r="T45" s="1"/>
      <c r="U45" s="3"/>
    </row>
    <row r="46" spans="1:21" x14ac:dyDescent="0.65">
      <c r="A46" s="2"/>
      <c r="B46" s="8"/>
      <c r="C46" s="1"/>
      <c r="D46" s="4">
        <v>4</v>
      </c>
      <c r="E46" s="28" t="s">
        <v>34</v>
      </c>
      <c r="F46" s="28"/>
      <c r="G46" s="28"/>
      <c r="H46" s="32">
        <v>10</v>
      </c>
      <c r="I46" s="32"/>
      <c r="J46" s="32">
        <v>133</v>
      </c>
      <c r="K46" s="32"/>
      <c r="L46" s="32">
        <f t="shared" si="2"/>
        <v>143</v>
      </c>
      <c r="M46" s="32"/>
      <c r="N46" s="9"/>
      <c r="O46" s="9"/>
      <c r="P46" s="22"/>
      <c r="Q46" s="9"/>
      <c r="R46" s="1"/>
      <c r="S46" s="1"/>
      <c r="T46" s="1"/>
      <c r="U46" s="3"/>
    </row>
    <row r="47" spans="1:21" x14ac:dyDescent="0.65">
      <c r="A47" s="2"/>
      <c r="B47" s="8"/>
      <c r="C47" s="1"/>
      <c r="D47" s="4">
        <v>5</v>
      </c>
      <c r="E47" s="28" t="s">
        <v>33</v>
      </c>
      <c r="F47" s="28"/>
      <c r="G47" s="28"/>
      <c r="H47" s="32">
        <v>12</v>
      </c>
      <c r="I47" s="32"/>
      <c r="J47" s="32">
        <v>86</v>
      </c>
      <c r="K47" s="32"/>
      <c r="L47" s="32">
        <f t="shared" si="2"/>
        <v>98</v>
      </c>
      <c r="M47" s="32"/>
      <c r="N47" s="9"/>
      <c r="O47" s="9"/>
      <c r="P47" s="22"/>
      <c r="Q47" s="9"/>
      <c r="R47" s="1"/>
      <c r="S47" s="1"/>
      <c r="T47" s="1"/>
      <c r="U47" s="3"/>
    </row>
    <row r="48" spans="1:21" x14ac:dyDescent="0.65">
      <c r="A48" s="2"/>
      <c r="B48" s="8"/>
      <c r="C48" s="1"/>
      <c r="D48" s="4">
        <v>6</v>
      </c>
      <c r="E48" s="28" t="s">
        <v>31</v>
      </c>
      <c r="F48" s="28"/>
      <c r="G48" s="28"/>
      <c r="H48" s="32">
        <v>0</v>
      </c>
      <c r="I48" s="32"/>
      <c r="J48" s="32">
        <v>74</v>
      </c>
      <c r="K48" s="32"/>
      <c r="L48" s="32">
        <f>H48+J48</f>
        <v>74</v>
      </c>
      <c r="M48" s="32"/>
      <c r="N48" s="9"/>
      <c r="O48" s="9"/>
      <c r="P48" s="22"/>
      <c r="Q48" s="9"/>
      <c r="R48" s="19"/>
      <c r="S48" s="1"/>
      <c r="T48" s="1"/>
      <c r="U48" s="3"/>
    </row>
    <row r="49" spans="1:21" x14ac:dyDescent="0.65">
      <c r="A49" s="2"/>
      <c r="B49" s="8"/>
      <c r="C49" s="1"/>
      <c r="D49" s="4">
        <v>7</v>
      </c>
      <c r="E49" s="28" t="s">
        <v>35</v>
      </c>
      <c r="F49" s="28"/>
      <c r="G49" s="28"/>
      <c r="H49" s="32">
        <v>8</v>
      </c>
      <c r="I49" s="32"/>
      <c r="J49" s="32">
        <v>60</v>
      </c>
      <c r="K49" s="32"/>
      <c r="L49" s="32">
        <f>H49+J49</f>
        <v>68</v>
      </c>
      <c r="M49" s="32"/>
      <c r="N49" s="9"/>
      <c r="O49" s="9"/>
      <c r="P49" s="22"/>
      <c r="Q49" s="9"/>
      <c r="R49" s="1"/>
      <c r="S49" s="1"/>
      <c r="T49" s="1"/>
      <c r="U49" s="3"/>
    </row>
    <row r="50" spans="1:21" x14ac:dyDescent="0.65">
      <c r="A50" s="2"/>
      <c r="B50" s="8"/>
      <c r="C50" s="1"/>
      <c r="D50" s="4">
        <v>8</v>
      </c>
      <c r="E50" s="28" t="s">
        <v>37</v>
      </c>
      <c r="F50" s="28"/>
      <c r="G50" s="28"/>
      <c r="H50" s="32">
        <v>3</v>
      </c>
      <c r="I50" s="32"/>
      <c r="J50" s="32">
        <v>62</v>
      </c>
      <c r="K50" s="32"/>
      <c r="L50" s="32">
        <f>H50+J50</f>
        <v>65</v>
      </c>
      <c r="M50" s="32"/>
      <c r="N50" s="9"/>
      <c r="O50" s="9"/>
      <c r="P50" s="22"/>
      <c r="Q50" s="9"/>
      <c r="R50" s="1"/>
      <c r="S50" s="1"/>
      <c r="T50" s="1"/>
      <c r="U50" s="3"/>
    </row>
    <row r="51" spans="1:21" x14ac:dyDescent="0.65">
      <c r="A51" s="2"/>
      <c r="B51" s="8"/>
      <c r="C51" s="1"/>
      <c r="D51" s="1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22"/>
      <c r="Q51" s="9"/>
      <c r="R51" s="1"/>
      <c r="S51" s="1"/>
      <c r="T51" s="1"/>
      <c r="U51" s="3"/>
    </row>
    <row r="52" spans="1:21" x14ac:dyDescent="0.65">
      <c r="A52" s="2"/>
      <c r="B52" s="8"/>
      <c r="C52" s="1"/>
      <c r="D52" s="1"/>
      <c r="E52" s="1"/>
      <c r="F52" s="1"/>
      <c r="G52" s="1"/>
      <c r="H52" s="1"/>
      <c r="I52" s="1"/>
      <c r="J52" s="1"/>
      <c r="K52" s="1" t="s">
        <v>1</v>
      </c>
      <c r="L52" s="1"/>
      <c r="M52" s="1" t="s">
        <v>2</v>
      </c>
      <c r="N52" s="1" t="s">
        <v>12</v>
      </c>
      <c r="O52" s="1" t="s">
        <v>2</v>
      </c>
      <c r="P52" s="19" t="s">
        <v>3</v>
      </c>
      <c r="Q52" s="1" t="s">
        <v>4</v>
      </c>
      <c r="R52" s="1" t="s">
        <v>5</v>
      </c>
      <c r="S52" s="10" t="s">
        <v>27</v>
      </c>
      <c r="T52" s="1"/>
      <c r="U52" s="3"/>
    </row>
    <row r="53" spans="1:21" x14ac:dyDescent="0.65">
      <c r="A53" s="2"/>
      <c r="B53" s="11"/>
      <c r="C53" s="4" t="s">
        <v>6</v>
      </c>
      <c r="D53" s="4" t="s">
        <v>7</v>
      </c>
      <c r="E53" s="4" t="s">
        <v>8</v>
      </c>
      <c r="F53" s="4" t="s">
        <v>7</v>
      </c>
      <c r="G53" s="4" t="s">
        <v>9</v>
      </c>
      <c r="H53" s="4" t="s">
        <v>7</v>
      </c>
      <c r="I53" s="4" t="s">
        <v>10</v>
      </c>
      <c r="J53" s="4" t="s">
        <v>7</v>
      </c>
      <c r="K53" s="4" t="s">
        <v>11</v>
      </c>
      <c r="L53" s="4" t="s">
        <v>7</v>
      </c>
      <c r="M53" s="4" t="s">
        <v>12</v>
      </c>
      <c r="N53" s="4" t="s">
        <v>7</v>
      </c>
      <c r="O53" s="4" t="s">
        <v>7</v>
      </c>
      <c r="P53" s="18" t="s">
        <v>7</v>
      </c>
      <c r="Q53" s="4" t="s">
        <v>7</v>
      </c>
      <c r="R53" s="4" t="s">
        <v>13</v>
      </c>
      <c r="S53" s="12" t="s">
        <v>13</v>
      </c>
      <c r="T53" s="4" t="s">
        <v>14</v>
      </c>
      <c r="U53" s="5" t="s">
        <v>15</v>
      </c>
    </row>
    <row r="54" spans="1:21" x14ac:dyDescent="0.65">
      <c r="A54" s="4">
        <v>1</v>
      </c>
      <c r="B54" s="6" t="s">
        <v>52</v>
      </c>
      <c r="C54" s="4">
        <v>216</v>
      </c>
      <c r="D54" s="4">
        <v>2</v>
      </c>
      <c r="E54" s="4">
        <v>160</v>
      </c>
      <c r="F54" s="4">
        <v>0</v>
      </c>
      <c r="G54" s="4">
        <v>183</v>
      </c>
      <c r="H54" s="4">
        <v>2</v>
      </c>
      <c r="I54" s="4">
        <v>182</v>
      </c>
      <c r="J54" s="4">
        <v>2</v>
      </c>
      <c r="K54" s="4">
        <v>216</v>
      </c>
      <c r="L54" s="4">
        <v>2</v>
      </c>
      <c r="M54" s="4">
        <v>741</v>
      </c>
      <c r="N54" s="4">
        <v>2</v>
      </c>
      <c r="O54" s="4">
        <f>L54+J54+H54+F54+D54+N54</f>
        <v>10</v>
      </c>
      <c r="P54" s="18">
        <v>45</v>
      </c>
      <c r="Q54" s="18">
        <f>P54+O54</f>
        <v>55</v>
      </c>
      <c r="R54" s="4">
        <v>3901</v>
      </c>
      <c r="S54" s="4">
        <f>R54+M54</f>
        <v>4642</v>
      </c>
      <c r="T54" s="4">
        <v>24</v>
      </c>
      <c r="U54" s="5">
        <f>S54/T54</f>
        <v>193.41666666666666</v>
      </c>
    </row>
    <row r="55" spans="1:21" x14ac:dyDescent="0.65">
      <c r="A55" s="4">
        <v>2</v>
      </c>
      <c r="B55" s="6" t="s">
        <v>36</v>
      </c>
      <c r="C55" s="4">
        <v>170</v>
      </c>
      <c r="D55" s="4">
        <v>2</v>
      </c>
      <c r="E55" s="4">
        <v>178</v>
      </c>
      <c r="F55" s="4">
        <v>2</v>
      </c>
      <c r="G55" s="4">
        <v>226</v>
      </c>
      <c r="H55" s="4">
        <v>2</v>
      </c>
      <c r="I55" s="4">
        <v>192</v>
      </c>
      <c r="J55" s="4">
        <v>2</v>
      </c>
      <c r="K55" s="4">
        <v>226</v>
      </c>
      <c r="L55" s="4">
        <v>0</v>
      </c>
      <c r="M55" s="4">
        <f>I55+G55+E55+C55</f>
        <v>766</v>
      </c>
      <c r="N55" s="4">
        <v>2</v>
      </c>
      <c r="O55" s="4">
        <f>L55+J55+H55+F55+D55+N55</f>
        <v>10</v>
      </c>
      <c r="P55" s="18">
        <v>12</v>
      </c>
      <c r="Q55" s="18">
        <f>P55+O55</f>
        <v>22</v>
      </c>
      <c r="R55" s="4">
        <v>747</v>
      </c>
      <c r="S55" s="4">
        <f>R55+M55</f>
        <v>1513</v>
      </c>
      <c r="T55" s="4">
        <v>8</v>
      </c>
      <c r="U55" s="5">
        <f>S55/T55</f>
        <v>189.125</v>
      </c>
    </row>
    <row r="56" spans="1:21" x14ac:dyDescent="0.65">
      <c r="A56" s="4">
        <v>3</v>
      </c>
      <c r="B56" s="6" t="s">
        <v>29</v>
      </c>
      <c r="C56" s="4">
        <v>217</v>
      </c>
      <c r="D56" s="4">
        <v>2</v>
      </c>
      <c r="E56" s="4">
        <v>223</v>
      </c>
      <c r="F56" s="4">
        <v>2</v>
      </c>
      <c r="G56" s="4">
        <v>209</v>
      </c>
      <c r="H56" s="4">
        <v>2</v>
      </c>
      <c r="I56" s="4">
        <v>193</v>
      </c>
      <c r="J56" s="4">
        <v>2</v>
      </c>
      <c r="K56" s="4">
        <v>223</v>
      </c>
      <c r="L56" s="4">
        <v>2</v>
      </c>
      <c r="M56" s="4">
        <v>842</v>
      </c>
      <c r="N56" s="4">
        <v>2</v>
      </c>
      <c r="O56" s="4">
        <f>L56+J56+H56+F56+D56+N56</f>
        <v>12</v>
      </c>
      <c r="P56" s="18">
        <v>124</v>
      </c>
      <c r="Q56" s="18">
        <f>P56+O56</f>
        <v>136</v>
      </c>
      <c r="R56" s="4">
        <v>8769</v>
      </c>
      <c r="S56" s="4">
        <f>R56+M56</f>
        <v>9611</v>
      </c>
      <c r="T56" s="4">
        <v>52</v>
      </c>
      <c r="U56" s="5">
        <f>S56/T56</f>
        <v>184.82692307692307</v>
      </c>
    </row>
    <row r="57" spans="1:21" x14ac:dyDescent="0.65">
      <c r="A57" s="4">
        <v>4</v>
      </c>
      <c r="B57" s="6" t="s">
        <v>30</v>
      </c>
      <c r="C57" s="4">
        <v>198</v>
      </c>
      <c r="D57" s="4">
        <v>1</v>
      </c>
      <c r="E57" s="4">
        <v>158</v>
      </c>
      <c r="F57" s="4">
        <v>2</v>
      </c>
      <c r="G57" s="4">
        <v>136</v>
      </c>
      <c r="H57" s="4">
        <v>0</v>
      </c>
      <c r="I57" s="4">
        <v>209</v>
      </c>
      <c r="J57" s="4">
        <v>2</v>
      </c>
      <c r="K57" s="4">
        <v>209</v>
      </c>
      <c r="L57" s="4">
        <v>2</v>
      </c>
      <c r="M57" s="4">
        <v>701</v>
      </c>
      <c r="N57" s="4">
        <v>2</v>
      </c>
      <c r="O57" s="4">
        <f>L57+J57+H57+F57+D57+N57</f>
        <v>9</v>
      </c>
      <c r="P57" s="18">
        <v>163</v>
      </c>
      <c r="Q57" s="18">
        <f>P57+O57</f>
        <v>172</v>
      </c>
      <c r="R57" s="4">
        <v>10796</v>
      </c>
      <c r="S57" s="4">
        <f>R57+M57</f>
        <v>11497</v>
      </c>
      <c r="T57" s="4">
        <v>64</v>
      </c>
      <c r="U57" s="5">
        <f>S57/T57</f>
        <v>179.640625</v>
      </c>
    </row>
    <row r="58" spans="1:21" x14ac:dyDescent="0.65">
      <c r="A58" s="4">
        <v>5</v>
      </c>
      <c r="B58" s="6" t="s">
        <v>32</v>
      </c>
      <c r="C58" s="4">
        <v>169</v>
      </c>
      <c r="D58" s="4">
        <v>7</v>
      </c>
      <c r="E58" s="4">
        <v>205</v>
      </c>
      <c r="F58" s="4">
        <v>8</v>
      </c>
      <c r="G58" s="4">
        <v>213</v>
      </c>
      <c r="H58" s="4">
        <v>8</v>
      </c>
      <c r="I58" s="4">
        <v>234</v>
      </c>
      <c r="J58" s="4">
        <v>8</v>
      </c>
      <c r="K58" s="4">
        <v>234</v>
      </c>
      <c r="L58" s="4">
        <v>0</v>
      </c>
      <c r="M58" s="4">
        <f>I58+G58+E58+C58</f>
        <v>821</v>
      </c>
      <c r="N58" s="4">
        <v>0</v>
      </c>
      <c r="O58" s="4">
        <f>L58+J58+H58+F58+D58+N58</f>
        <v>31</v>
      </c>
      <c r="P58" s="18">
        <v>111</v>
      </c>
      <c r="Q58" s="18">
        <f>P58+O58</f>
        <v>142</v>
      </c>
      <c r="R58" s="4">
        <v>9614</v>
      </c>
      <c r="S58" s="4">
        <f>R58+M58</f>
        <v>10435</v>
      </c>
      <c r="T58" s="4">
        <v>60</v>
      </c>
      <c r="U58" s="5">
        <f>S58/T58</f>
        <v>173.91666666666666</v>
      </c>
    </row>
    <row r="59" spans="1:21" x14ac:dyDescent="0.65">
      <c r="A59" s="4">
        <v>6</v>
      </c>
      <c r="B59" s="6" t="s">
        <v>34</v>
      </c>
      <c r="C59" s="4">
        <v>159</v>
      </c>
      <c r="D59" s="4">
        <v>0</v>
      </c>
      <c r="E59" s="4">
        <v>160</v>
      </c>
      <c r="F59" s="4">
        <v>0</v>
      </c>
      <c r="G59" s="4">
        <v>195</v>
      </c>
      <c r="H59" s="4">
        <v>2</v>
      </c>
      <c r="I59" s="4">
        <v>203</v>
      </c>
      <c r="J59" s="4">
        <v>2</v>
      </c>
      <c r="K59" s="4">
        <v>203</v>
      </c>
      <c r="L59" s="4">
        <v>0</v>
      </c>
      <c r="M59" s="4">
        <f>I59+G59+E59+C59</f>
        <v>717</v>
      </c>
      <c r="N59" s="4">
        <v>0</v>
      </c>
      <c r="O59" s="4">
        <f>L59+J59+H59+F59+D59+N59</f>
        <v>4</v>
      </c>
      <c r="P59" s="18">
        <v>62</v>
      </c>
      <c r="Q59" s="18">
        <f>P59+O59</f>
        <v>66</v>
      </c>
      <c r="R59" s="4">
        <v>3967</v>
      </c>
      <c r="S59" s="4">
        <f>R59+M59</f>
        <v>4684</v>
      </c>
      <c r="T59" s="4">
        <v>28</v>
      </c>
      <c r="U59" s="5">
        <f>S59/T59</f>
        <v>167.28571428571428</v>
      </c>
    </row>
    <row r="60" spans="1:21" x14ac:dyDescent="0.65">
      <c r="A60" s="4">
        <v>7</v>
      </c>
      <c r="B60" s="6" t="s">
        <v>33</v>
      </c>
      <c r="C60" s="4">
        <v>165</v>
      </c>
      <c r="D60" s="4">
        <v>2</v>
      </c>
      <c r="E60" s="4">
        <v>147</v>
      </c>
      <c r="F60" s="4">
        <v>2</v>
      </c>
      <c r="G60" s="4">
        <v>160</v>
      </c>
      <c r="H60" s="4">
        <v>2</v>
      </c>
      <c r="I60" s="4">
        <v>190</v>
      </c>
      <c r="J60" s="4">
        <v>2</v>
      </c>
      <c r="K60" s="4">
        <v>190</v>
      </c>
      <c r="L60" s="4">
        <v>2</v>
      </c>
      <c r="M60" s="4">
        <v>662</v>
      </c>
      <c r="N60" s="4">
        <v>2</v>
      </c>
      <c r="O60" s="4">
        <f>L60+J60+H60+F60+D60+N60</f>
        <v>12</v>
      </c>
      <c r="P60" s="18">
        <v>86</v>
      </c>
      <c r="Q60" s="18">
        <f>P60+O60</f>
        <v>98</v>
      </c>
      <c r="R60" s="4">
        <v>8765</v>
      </c>
      <c r="S60" s="4">
        <f>R60+M60</f>
        <v>9427</v>
      </c>
      <c r="T60" s="4">
        <v>60</v>
      </c>
      <c r="U60" s="5">
        <f>S60/T60</f>
        <v>157.11666666666667</v>
      </c>
    </row>
    <row r="61" spans="1:21" x14ac:dyDescent="0.65">
      <c r="A61" s="4">
        <v>8</v>
      </c>
      <c r="B61" s="6" t="s">
        <v>37</v>
      </c>
      <c r="C61" s="4">
        <v>198</v>
      </c>
      <c r="D61" s="4">
        <v>1</v>
      </c>
      <c r="E61" s="4">
        <v>155</v>
      </c>
      <c r="F61" s="4">
        <v>0</v>
      </c>
      <c r="G61" s="4">
        <v>144</v>
      </c>
      <c r="H61" s="4">
        <v>2</v>
      </c>
      <c r="I61" s="4">
        <v>133</v>
      </c>
      <c r="J61" s="4">
        <v>0</v>
      </c>
      <c r="K61" s="4">
        <v>198</v>
      </c>
      <c r="L61" s="4">
        <v>0</v>
      </c>
      <c r="M61" s="4">
        <v>630</v>
      </c>
      <c r="N61" s="4">
        <v>0</v>
      </c>
      <c r="O61" s="4">
        <f>L61+J61+H61+F61+D61+N61</f>
        <v>3</v>
      </c>
      <c r="P61" s="18">
        <v>48</v>
      </c>
      <c r="Q61" s="18">
        <f>P61+O61</f>
        <v>51</v>
      </c>
      <c r="R61" s="4">
        <v>4316</v>
      </c>
      <c r="S61" s="4">
        <f>R61+M61</f>
        <v>4946</v>
      </c>
      <c r="T61" s="4">
        <v>32</v>
      </c>
      <c r="U61" s="5">
        <f>S61/T61</f>
        <v>154.5625</v>
      </c>
    </row>
    <row r="62" spans="1:21" x14ac:dyDescent="0.65">
      <c r="A62" s="4">
        <v>9</v>
      </c>
      <c r="B62" s="6" t="s">
        <v>31</v>
      </c>
      <c r="C62" s="4">
        <v>150</v>
      </c>
      <c r="D62" s="4">
        <v>0</v>
      </c>
      <c r="E62" s="4">
        <v>142</v>
      </c>
      <c r="F62" s="4">
        <v>0</v>
      </c>
      <c r="G62" s="4">
        <v>147</v>
      </c>
      <c r="H62" s="4">
        <v>0</v>
      </c>
      <c r="I62" s="4">
        <v>159</v>
      </c>
      <c r="J62" s="4">
        <v>0</v>
      </c>
      <c r="K62" s="4">
        <v>159</v>
      </c>
      <c r="L62" s="4">
        <v>0</v>
      </c>
      <c r="M62" s="4">
        <v>598</v>
      </c>
      <c r="N62" s="4">
        <v>0</v>
      </c>
      <c r="O62" s="4">
        <f>L62+J62+H62+F62+D62+N62</f>
        <v>0</v>
      </c>
      <c r="P62" s="18">
        <v>74</v>
      </c>
      <c r="Q62" s="18">
        <f>P62+O62</f>
        <v>74</v>
      </c>
      <c r="R62" s="4">
        <v>8617</v>
      </c>
      <c r="S62" s="4">
        <f>R62+M62</f>
        <v>9215</v>
      </c>
      <c r="T62" s="4">
        <v>64</v>
      </c>
      <c r="U62" s="5">
        <f>S62/T62</f>
        <v>143.984375</v>
      </c>
    </row>
    <row r="63" spans="1:21" x14ac:dyDescent="0.65">
      <c r="A63" s="4">
        <v>10</v>
      </c>
      <c r="B63" s="6" t="s">
        <v>35</v>
      </c>
      <c r="C63" s="4">
        <v>130</v>
      </c>
      <c r="D63" s="4">
        <v>0</v>
      </c>
      <c r="E63" s="4">
        <v>160</v>
      </c>
      <c r="F63" s="4">
        <v>2</v>
      </c>
      <c r="G63" s="4">
        <v>162</v>
      </c>
      <c r="H63" s="4">
        <v>2</v>
      </c>
      <c r="I63" s="4">
        <v>166</v>
      </c>
      <c r="J63" s="4">
        <v>2</v>
      </c>
      <c r="K63" s="4">
        <v>166</v>
      </c>
      <c r="L63" s="4">
        <v>2</v>
      </c>
      <c r="M63" s="4">
        <v>618</v>
      </c>
      <c r="N63" s="4">
        <v>0</v>
      </c>
      <c r="O63" s="4">
        <f>L63+J63+H63+F63+D63+N63</f>
        <v>8</v>
      </c>
      <c r="P63" s="18">
        <v>56</v>
      </c>
      <c r="Q63" s="18">
        <f>P63+O63</f>
        <v>64</v>
      </c>
      <c r="R63" s="4">
        <v>5647</v>
      </c>
      <c r="S63" s="4">
        <f>R63+M63</f>
        <v>6265</v>
      </c>
      <c r="T63" s="4">
        <v>44</v>
      </c>
      <c r="U63" s="5">
        <f>S63/T63</f>
        <v>142.38636363636363</v>
      </c>
    </row>
    <row r="64" spans="1:21" x14ac:dyDescent="0.65">
      <c r="A64" s="2"/>
      <c r="B64" s="8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9"/>
      <c r="Q64" s="1"/>
      <c r="R64" s="1"/>
      <c r="S64" s="1"/>
      <c r="T64" s="1"/>
      <c r="U64" s="3"/>
    </row>
    <row r="65" spans="1:21" x14ac:dyDescent="0.65">
      <c r="A65" s="2"/>
      <c r="B65" s="8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9"/>
      <c r="Q65" s="1"/>
      <c r="R65" s="1"/>
      <c r="S65" s="1"/>
      <c r="T65" s="1"/>
      <c r="U65" s="3"/>
    </row>
    <row r="66" spans="1:21" x14ac:dyDescent="0.65">
      <c r="A66" s="2"/>
      <c r="B66" s="8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9"/>
      <c r="Q66" s="1"/>
      <c r="R66" s="1"/>
      <c r="S66" s="1"/>
      <c r="T66" s="1"/>
      <c r="U66" s="3"/>
    </row>
    <row r="67" spans="1:21" ht="34.200000000000003" thickBot="1" x14ac:dyDescent="0.7">
      <c r="A67" s="2"/>
      <c r="B67" s="13"/>
    </row>
    <row r="68" spans="1:21" x14ac:dyDescent="0.65">
      <c r="A68" s="2"/>
      <c r="B68" s="13"/>
      <c r="C68" s="42" t="s">
        <v>25</v>
      </c>
      <c r="D68" s="43"/>
      <c r="E68" s="43"/>
      <c r="F68" s="43"/>
      <c r="G68" s="44"/>
      <c r="H68" s="1"/>
      <c r="I68" s="1"/>
      <c r="J68" s="1"/>
      <c r="K68" s="29" t="s">
        <v>26</v>
      </c>
      <c r="L68" s="30"/>
      <c r="M68" s="30"/>
      <c r="N68" s="30"/>
      <c r="O68" s="30"/>
      <c r="P68" s="30"/>
      <c r="Q68" s="31"/>
    </row>
    <row r="69" spans="1:21" x14ac:dyDescent="0.65">
      <c r="A69" s="2"/>
      <c r="B69" s="13"/>
      <c r="C69" s="25" t="s">
        <v>32</v>
      </c>
      <c r="D69" s="26"/>
      <c r="E69" s="26"/>
      <c r="F69" s="27"/>
      <c r="G69" s="4">
        <v>247</v>
      </c>
      <c r="H69" s="1"/>
      <c r="I69" s="1"/>
      <c r="J69" s="1"/>
      <c r="K69" s="25" t="s">
        <v>52</v>
      </c>
      <c r="L69" s="26"/>
      <c r="M69" s="26"/>
      <c r="N69" s="26"/>
      <c r="O69" s="26"/>
      <c r="P69" s="27"/>
      <c r="Q69" s="4">
        <v>861</v>
      </c>
    </row>
    <row r="70" spans="1:21" x14ac:dyDescent="0.65">
      <c r="A70" s="2"/>
      <c r="B70" s="13"/>
      <c r="C70" s="25" t="s">
        <v>52</v>
      </c>
      <c r="D70" s="26"/>
      <c r="E70" s="26"/>
      <c r="F70" s="27"/>
      <c r="G70" s="4">
        <v>247</v>
      </c>
      <c r="H70" s="1"/>
      <c r="I70" s="1"/>
      <c r="J70" s="1"/>
      <c r="K70" s="25" t="s">
        <v>30</v>
      </c>
      <c r="L70" s="26"/>
      <c r="M70" s="26"/>
      <c r="N70" s="26"/>
      <c r="O70" s="26"/>
      <c r="P70" s="27"/>
      <c r="Q70" s="4">
        <v>855</v>
      </c>
    </row>
    <row r="71" spans="1:21" x14ac:dyDescent="0.65">
      <c r="A71" s="2"/>
      <c r="B71" s="13"/>
      <c r="C71" s="25" t="s">
        <v>30</v>
      </c>
      <c r="D71" s="26"/>
      <c r="E71" s="26"/>
      <c r="F71" s="27"/>
      <c r="G71" s="4">
        <v>244</v>
      </c>
      <c r="H71" s="1"/>
      <c r="I71" s="1"/>
      <c r="J71" s="1"/>
      <c r="K71" s="25" t="s">
        <v>29</v>
      </c>
      <c r="L71" s="26"/>
      <c r="M71" s="26"/>
      <c r="N71" s="26"/>
      <c r="O71" s="26"/>
      <c r="P71" s="27"/>
      <c r="Q71" s="4">
        <v>842</v>
      </c>
    </row>
    <row r="72" spans="1:21" x14ac:dyDescent="0.65">
      <c r="B72" s="13"/>
      <c r="C72" s="25" t="s">
        <v>33</v>
      </c>
      <c r="D72" s="26"/>
      <c r="E72" s="26"/>
      <c r="F72" s="27"/>
      <c r="G72" s="4">
        <v>236</v>
      </c>
    </row>
  </sheetData>
  <sortState xmlns:xlrd2="http://schemas.microsoft.com/office/spreadsheetml/2017/richdata2" ref="B54:U63">
    <sortCondition descending="1" ref="U54:U63"/>
  </sortState>
  <mergeCells count="84">
    <mergeCell ref="K68:Q68"/>
    <mergeCell ref="C68:G68"/>
    <mergeCell ref="L47:M47"/>
    <mergeCell ref="E49:G49"/>
    <mergeCell ref="E50:G50"/>
    <mergeCell ref="E47:G47"/>
    <mergeCell ref="J50:K50"/>
    <mergeCell ref="L50:M50"/>
    <mergeCell ref="H48:I48"/>
    <mergeCell ref="L48:M48"/>
    <mergeCell ref="H49:I49"/>
    <mergeCell ref="L49:M49"/>
    <mergeCell ref="J49:K49"/>
    <mergeCell ref="J45:K45"/>
    <mergeCell ref="J46:K46"/>
    <mergeCell ref="J47:K47"/>
    <mergeCell ref="E46:G46"/>
    <mergeCell ref="H46:I46"/>
    <mergeCell ref="E1:Q1"/>
    <mergeCell ref="H2:M2"/>
    <mergeCell ref="E3:G3"/>
    <mergeCell ref="H3:I3"/>
    <mergeCell ref="H4:I4"/>
    <mergeCell ref="L3:M3"/>
    <mergeCell ref="J3:K3"/>
    <mergeCell ref="H6:I6"/>
    <mergeCell ref="H10:I10"/>
    <mergeCell ref="H12:I12"/>
    <mergeCell ref="H7:I7"/>
    <mergeCell ref="H8:I8"/>
    <mergeCell ref="J4:K4"/>
    <mergeCell ref="J5:K5"/>
    <mergeCell ref="L10:M10"/>
    <mergeCell ref="J6:K6"/>
    <mergeCell ref="J8:K8"/>
    <mergeCell ref="L4:M4"/>
    <mergeCell ref="L5:M5"/>
    <mergeCell ref="L8:M8"/>
    <mergeCell ref="L6:M6"/>
    <mergeCell ref="J10:K10"/>
    <mergeCell ref="L7:M7"/>
    <mergeCell ref="H5:I5"/>
    <mergeCell ref="E4:G4"/>
    <mergeCell ref="E42:G42"/>
    <mergeCell ref="H42:I42"/>
    <mergeCell ref="E45:G45"/>
    <mergeCell ref="H45:I45"/>
    <mergeCell ref="E43:G43"/>
    <mergeCell ref="H43:I43"/>
    <mergeCell ref="E9:G9"/>
    <mergeCell ref="E7:G7"/>
    <mergeCell ref="E11:G11"/>
    <mergeCell ref="E5:G5"/>
    <mergeCell ref="E8:G8"/>
    <mergeCell ref="E6:G6"/>
    <mergeCell ref="E12:G12"/>
    <mergeCell ref="E10:G10"/>
    <mergeCell ref="L12:M12"/>
    <mergeCell ref="J12:K12"/>
    <mergeCell ref="J7:K7"/>
    <mergeCell ref="J11:K11"/>
    <mergeCell ref="F40:M40"/>
    <mergeCell ref="L11:M11"/>
    <mergeCell ref="H11:I11"/>
    <mergeCell ref="K32:Q32"/>
    <mergeCell ref="J9:K9"/>
    <mergeCell ref="L9:M9"/>
    <mergeCell ref="H9:I9"/>
    <mergeCell ref="C32:G32"/>
    <mergeCell ref="C39:P39"/>
    <mergeCell ref="E44:G44"/>
    <mergeCell ref="H50:I50"/>
    <mergeCell ref="L43:M43"/>
    <mergeCell ref="H44:I44"/>
    <mergeCell ref="L42:M42"/>
    <mergeCell ref="J42:K42"/>
    <mergeCell ref="J43:K43"/>
    <mergeCell ref="J44:K44"/>
    <mergeCell ref="J48:K48"/>
    <mergeCell ref="E48:G48"/>
    <mergeCell ref="L44:M44"/>
    <mergeCell ref="L46:M46"/>
    <mergeCell ref="H47:I47"/>
    <mergeCell ref="L45:M45"/>
  </mergeCells>
  <pageMargins left="0.7" right="0.7" top="0.75" bottom="0.75" header="0.3" footer="0.3"/>
  <pageSetup paperSize="9" scale="3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 Heuckeroth</dc:creator>
  <cp:lastModifiedBy>Marga Heuckeroth</cp:lastModifiedBy>
  <cp:lastPrinted>2026-01-14T13:07:09Z</cp:lastPrinted>
  <dcterms:created xsi:type="dcterms:W3CDTF">2025-09-02T20:28:41Z</dcterms:created>
  <dcterms:modified xsi:type="dcterms:W3CDTF">2026-01-14T13:08:19Z</dcterms:modified>
</cp:coreProperties>
</file>